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<sst xmlns="http://schemas.openxmlformats.org/spreadsheetml/2006/main" count="58" uniqueCount="49">
  <si>
    <t>ІІ. DISCIPLINES CYCLES FOR THE MASTER TRAINING</t>
  </si>
  <si>
    <t>№</t>
  </si>
  <si>
    <t>Name of subjects</t>
  </si>
  <si>
    <t>The distribution by semesters</t>
  </si>
  <si>
    <t>Hours</t>
  </si>
  <si>
    <t>The distribution of classroom hours per week for semester</t>
  </si>
  <si>
    <t>ECTS credits</t>
  </si>
  <si>
    <t>Total</t>
  </si>
  <si>
    <t>Classes</t>
  </si>
  <si>
    <t>Individual work</t>
  </si>
  <si>
    <t>including:</t>
  </si>
  <si>
    <t>lectures</t>
  </si>
  <si>
    <t>laboratory</t>
  </si>
  <si>
    <t>practical and seminars</t>
  </si>
  <si>
    <t>Semester</t>
  </si>
  <si>
    <t>Exams</t>
  </si>
  <si>
    <t>Tests</t>
  </si>
  <si>
    <t>Course works</t>
  </si>
  <si>
    <t>number of weeks in semester</t>
  </si>
  <si>
    <t>projects</t>
  </si>
  <si>
    <t>works</t>
  </si>
  <si>
    <t>number of hours per week</t>
  </si>
  <si>
    <t xml:space="preserve">             1. Normative subjects</t>
  </si>
  <si>
    <t>1.2 The cycle of professional training (code PT)</t>
  </si>
  <si>
    <t xml:space="preserve">Social and Environmental Safety Management </t>
  </si>
  <si>
    <t>Information Connection Management</t>
  </si>
  <si>
    <t>Job Management</t>
  </si>
  <si>
    <t>Human Resourses Management</t>
  </si>
  <si>
    <t>Organization Theory</t>
  </si>
  <si>
    <t>Organization Management</t>
  </si>
  <si>
    <t>Executive Department Management</t>
  </si>
  <si>
    <t>Administration Technique</t>
  </si>
  <si>
    <t>Legal Foundation of Administration Activity</t>
  </si>
  <si>
    <t>Audit and Management's Estimation</t>
  </si>
  <si>
    <t xml:space="preserve">            2. Selective subjects</t>
  </si>
  <si>
    <t>2.1 Subjects, selected by the Academy</t>
  </si>
  <si>
    <t>Rural Development</t>
  </si>
  <si>
    <t>Extention</t>
  </si>
  <si>
    <t>Foreign language</t>
  </si>
  <si>
    <t>2.2 Student's free choice subjects</t>
  </si>
  <si>
    <t>Agrarian economics</t>
  </si>
  <si>
    <t>Psychology of management</t>
  </si>
  <si>
    <t>Business Planning</t>
  </si>
  <si>
    <t>Statistics in agrarian enterprises</t>
  </si>
  <si>
    <t>Practical training</t>
  </si>
  <si>
    <t>Training in specialty</t>
  </si>
  <si>
    <t>Pregraduation Practice</t>
  </si>
  <si>
    <t>total of practical training</t>
  </si>
  <si>
    <t>Total for the semester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</si>
</sst>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1" xfId="17" applyFont="1" applyFill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17" applyFont="1" applyFill="1" applyBorder="1" applyAlignment="1">
      <alignment horizontal="left" vertical="center"/>
      <protection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80" fontId="3" fillId="0" borderId="7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17" applyFont="1" applyFill="1" applyBorder="1" applyAlignment="1">
      <alignment horizontal="left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5" xfId="17" applyFont="1" applyFill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17" applyFont="1" applyFill="1" applyBorder="1" applyAlignment="1">
      <alignment horizontal="left" vertical="center"/>
      <protection/>
    </xf>
    <xf numFmtId="0" fontId="6" fillId="0" borderId="11" xfId="0" applyFont="1" applyFill="1" applyBorder="1" applyAlignment="1">
      <alignment horizontal="left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180" fontId="3" fillId="0" borderId="2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2" borderId="31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2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180" fontId="8" fillId="3" borderId="20" xfId="0" applyNumberFormat="1" applyFont="1" applyFill="1" applyBorder="1" applyAlignment="1">
      <alignment horizontal="center" vertical="center"/>
    </xf>
    <xf numFmtId="180" fontId="8" fillId="3" borderId="1" xfId="0" applyNumberFormat="1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80" fontId="3" fillId="0" borderId="45" xfId="0" applyNumberFormat="1" applyFont="1" applyBorder="1" applyAlignment="1">
      <alignment horizontal="center" vertical="center" wrapText="1"/>
    </xf>
    <xf numFmtId="180" fontId="3" fillId="0" borderId="4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/>
    </xf>
    <xf numFmtId="1" fontId="3" fillId="0" borderId="40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51" xfId="17" applyFont="1" applyFill="1" applyBorder="1" applyAlignment="1">
      <alignment horizontal="left" vertical="center" wrapText="1"/>
      <protection/>
    </xf>
    <xf numFmtId="0" fontId="3" fillId="0" borderId="45" xfId="17" applyFont="1" applyFill="1" applyBorder="1" applyAlignment="1">
      <alignment horizontal="left" vertical="center" wrapText="1"/>
      <protection/>
    </xf>
    <xf numFmtId="0" fontId="3" fillId="0" borderId="9" xfId="17" applyFont="1" applyFill="1" applyBorder="1" applyAlignment="1">
      <alignment horizontal="left" vertical="center" wrapText="1"/>
      <protection/>
    </xf>
    <xf numFmtId="0" fontId="3" fillId="0" borderId="11" xfId="17" applyFont="1" applyFill="1" applyBorder="1" applyAlignment="1">
      <alignment horizontal="left" vertical="center" wrapText="1"/>
      <protection/>
    </xf>
    <xf numFmtId="0" fontId="3" fillId="0" borderId="4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5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80" fontId="3" fillId="0" borderId="5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20" xfId="17" applyFont="1" applyFill="1" applyBorder="1" applyAlignment="1">
      <alignment horizontal="center"/>
      <protection/>
    </xf>
    <xf numFmtId="0" fontId="5" fillId="0" borderId="22" xfId="17" applyFont="1" applyFill="1" applyBorder="1" applyAlignment="1">
      <alignment horizontal="center"/>
      <protection/>
    </xf>
    <xf numFmtId="0" fontId="5" fillId="0" borderId="54" xfId="17" applyFont="1" applyFill="1" applyBorder="1" applyAlignment="1">
      <alignment horizontal="center"/>
      <protection/>
    </xf>
    <xf numFmtId="0" fontId="5" fillId="0" borderId="20" xfId="17" applyFont="1" applyFill="1" applyBorder="1" applyAlignment="1">
      <alignment horizontal="center" vertical="center"/>
      <protection/>
    </xf>
    <xf numFmtId="0" fontId="5" fillId="0" borderId="22" xfId="17" applyFont="1" applyFill="1" applyBorder="1" applyAlignment="1">
      <alignment horizontal="center" vertical="center"/>
      <protection/>
    </xf>
    <xf numFmtId="0" fontId="5" fillId="0" borderId="54" xfId="17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 textRotation="90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" fillId="0" borderId="20" xfId="17" applyFont="1" applyFill="1" applyBorder="1" applyAlignment="1">
      <alignment horizontal="center" vertical="center" wrapText="1"/>
      <protection/>
    </xf>
    <xf numFmtId="0" fontId="4" fillId="0" borderId="54" xfId="17" applyFont="1" applyFill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1" xfId="17" applyFont="1" applyBorder="1" applyAlignment="1">
      <alignment horizontal="center" vertical="center" textRotation="90"/>
      <protection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 textRotation="90" wrapText="1"/>
      <protection/>
    </xf>
    <xf numFmtId="0" fontId="1" fillId="0" borderId="0" xfId="17" applyFont="1" applyFill="1" applyBorder="1" applyAlignment="1">
      <alignment horizontal="center" vertical="center"/>
      <protection/>
    </xf>
    <xf numFmtId="0" fontId="1" fillId="0" borderId="44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1" xfId="17" applyFont="1" applyFill="1" applyBorder="1" applyAlignment="1">
      <alignment horizontal="center" vertical="center" wrapText="1"/>
      <protection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O47" sqref="O47"/>
    </sheetView>
  </sheetViews>
  <sheetFormatPr defaultColWidth="9.140625" defaultRowHeight="12.75"/>
  <cols>
    <col min="2" max="2" width="36.421875" style="0" customWidth="1"/>
  </cols>
  <sheetData>
    <row r="1" spans="1:15" ht="15.7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6.5" thickBo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13.5" thickBot="1">
      <c r="A3" s="154" t="s">
        <v>1</v>
      </c>
      <c r="B3" s="153" t="s">
        <v>2</v>
      </c>
      <c r="C3" s="167" t="s">
        <v>3</v>
      </c>
      <c r="D3" s="168"/>
      <c r="E3" s="168"/>
      <c r="F3" s="169"/>
      <c r="G3" s="176" t="s">
        <v>4</v>
      </c>
      <c r="H3" s="177"/>
      <c r="I3" s="177"/>
      <c r="J3" s="177"/>
      <c r="K3" s="177"/>
      <c r="L3" s="177"/>
      <c r="M3" s="178"/>
      <c r="N3" s="179" t="s">
        <v>5</v>
      </c>
      <c r="O3" s="179"/>
    </row>
    <row r="4" spans="1:15" ht="13.5" thickBot="1">
      <c r="A4" s="154"/>
      <c r="B4" s="153"/>
      <c r="C4" s="170"/>
      <c r="D4" s="171"/>
      <c r="E4" s="171"/>
      <c r="F4" s="172"/>
      <c r="G4" s="180" t="s">
        <v>6</v>
      </c>
      <c r="H4" s="162" t="s">
        <v>7</v>
      </c>
      <c r="I4" s="163" t="s">
        <v>8</v>
      </c>
      <c r="J4" s="163"/>
      <c r="K4" s="163"/>
      <c r="L4" s="163"/>
      <c r="M4" s="161" t="s">
        <v>9</v>
      </c>
      <c r="N4" s="179"/>
      <c r="O4" s="179"/>
    </row>
    <row r="5" spans="1:15" ht="13.5" thickBot="1">
      <c r="A5" s="154"/>
      <c r="B5" s="153"/>
      <c r="C5" s="170"/>
      <c r="D5" s="171"/>
      <c r="E5" s="171"/>
      <c r="F5" s="172"/>
      <c r="G5" s="180"/>
      <c r="H5" s="162"/>
      <c r="I5" s="162" t="s">
        <v>7</v>
      </c>
      <c r="J5" s="163" t="s">
        <v>10</v>
      </c>
      <c r="K5" s="163"/>
      <c r="L5" s="163"/>
      <c r="M5" s="161"/>
      <c r="N5" s="179"/>
      <c r="O5" s="179"/>
    </row>
    <row r="6" spans="1:15" ht="13.5" thickBot="1">
      <c r="A6" s="154"/>
      <c r="B6" s="153"/>
      <c r="C6" s="170"/>
      <c r="D6" s="171"/>
      <c r="E6" s="171"/>
      <c r="F6" s="172"/>
      <c r="G6" s="180"/>
      <c r="H6" s="162"/>
      <c r="I6" s="162"/>
      <c r="J6" s="164" t="s">
        <v>11</v>
      </c>
      <c r="K6" s="164" t="s">
        <v>12</v>
      </c>
      <c r="L6" s="164" t="s">
        <v>13</v>
      </c>
      <c r="M6" s="161"/>
      <c r="N6" s="153" t="s">
        <v>14</v>
      </c>
      <c r="O6" s="153"/>
    </row>
    <row r="7" spans="1:15" ht="13.5" thickBot="1">
      <c r="A7" s="154"/>
      <c r="B7" s="153"/>
      <c r="C7" s="173"/>
      <c r="D7" s="174"/>
      <c r="E7" s="174"/>
      <c r="F7" s="175"/>
      <c r="G7" s="180"/>
      <c r="H7" s="162"/>
      <c r="I7" s="162"/>
      <c r="J7" s="164"/>
      <c r="K7" s="164"/>
      <c r="L7" s="164"/>
      <c r="M7" s="161"/>
      <c r="N7" s="1">
        <v>1</v>
      </c>
      <c r="O7" s="1">
        <v>2</v>
      </c>
    </row>
    <row r="8" spans="1:15" ht="13.5" thickBot="1">
      <c r="A8" s="154"/>
      <c r="B8" s="153"/>
      <c r="C8" s="154" t="s">
        <v>15</v>
      </c>
      <c r="D8" s="154" t="s">
        <v>16</v>
      </c>
      <c r="E8" s="155" t="s">
        <v>17</v>
      </c>
      <c r="F8" s="156"/>
      <c r="G8" s="180"/>
      <c r="H8" s="162"/>
      <c r="I8" s="162"/>
      <c r="J8" s="164"/>
      <c r="K8" s="164"/>
      <c r="L8" s="164"/>
      <c r="M8" s="161"/>
      <c r="N8" s="157" t="s">
        <v>18</v>
      </c>
      <c r="O8" s="158"/>
    </row>
    <row r="9" spans="1:15" ht="13.5" thickBot="1">
      <c r="A9" s="154"/>
      <c r="B9" s="153"/>
      <c r="C9" s="154"/>
      <c r="D9" s="154"/>
      <c r="E9" s="159" t="s">
        <v>19</v>
      </c>
      <c r="F9" s="159" t="s">
        <v>20</v>
      </c>
      <c r="G9" s="180"/>
      <c r="H9" s="162"/>
      <c r="I9" s="162"/>
      <c r="J9" s="164"/>
      <c r="K9" s="164"/>
      <c r="L9" s="164"/>
      <c r="M9" s="161"/>
      <c r="N9" s="1">
        <v>15</v>
      </c>
      <c r="O9" s="1">
        <v>17</v>
      </c>
    </row>
    <row r="10" spans="1:15" ht="13.5" thickBot="1">
      <c r="A10" s="154"/>
      <c r="B10" s="153"/>
      <c r="C10" s="154"/>
      <c r="D10" s="154"/>
      <c r="E10" s="160"/>
      <c r="F10" s="160"/>
      <c r="G10" s="181"/>
      <c r="H10" s="162"/>
      <c r="I10" s="162"/>
      <c r="J10" s="164"/>
      <c r="K10" s="164"/>
      <c r="L10" s="164"/>
      <c r="M10" s="161"/>
      <c r="N10" s="157" t="s">
        <v>21</v>
      </c>
      <c r="O10" s="158"/>
    </row>
    <row r="11" spans="1:15" ht="13.5" thickBot="1">
      <c r="A11" s="1">
        <v>1</v>
      </c>
      <c r="B11" s="1">
        <v>2</v>
      </c>
      <c r="C11" s="1">
        <v>3</v>
      </c>
      <c r="D11" s="1">
        <v>4</v>
      </c>
      <c r="E11" s="2"/>
      <c r="F11" s="2">
        <v>5</v>
      </c>
      <c r="G11" s="2">
        <v>8</v>
      </c>
      <c r="H11" s="2"/>
      <c r="I11" s="2">
        <v>9</v>
      </c>
      <c r="J11" s="2">
        <v>10</v>
      </c>
      <c r="K11" s="2">
        <v>11</v>
      </c>
      <c r="L11" s="2">
        <v>12</v>
      </c>
      <c r="M11" s="2">
        <v>14</v>
      </c>
      <c r="N11" s="1">
        <v>15</v>
      </c>
      <c r="O11" s="1">
        <v>16</v>
      </c>
    </row>
    <row r="12" spans="1:15" ht="13.5" thickBot="1">
      <c r="A12" s="147" t="s">
        <v>22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9"/>
    </row>
    <row r="13" spans="1:15" ht="13.5" thickBot="1">
      <c r="A13" s="150" t="s">
        <v>23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</row>
    <row r="14" spans="1:15" ht="12.75">
      <c r="A14" s="3">
        <v>1</v>
      </c>
      <c r="B14" s="4" t="s">
        <v>24</v>
      </c>
      <c r="C14" s="3">
        <v>2</v>
      </c>
      <c r="D14" s="5"/>
      <c r="E14" s="5"/>
      <c r="F14" s="5"/>
      <c r="G14" s="6">
        <f>H14/36</f>
        <v>4.5</v>
      </c>
      <c r="H14" s="6">
        <v>162</v>
      </c>
      <c r="I14" s="7">
        <f>J14+K14+L14</f>
        <v>50</v>
      </c>
      <c r="J14" s="5">
        <v>24</v>
      </c>
      <c r="K14" s="5"/>
      <c r="L14" s="7">
        <v>26</v>
      </c>
      <c r="M14" s="8">
        <f>H14-I14</f>
        <v>112</v>
      </c>
      <c r="N14" s="10"/>
      <c r="O14" s="11">
        <v>2.9411764705882355</v>
      </c>
    </row>
    <row r="15" spans="1:15" ht="12.75">
      <c r="A15" s="12">
        <v>2</v>
      </c>
      <c r="B15" s="13" t="s">
        <v>25</v>
      </c>
      <c r="C15" s="12">
        <v>2</v>
      </c>
      <c r="D15" s="14"/>
      <c r="E15" s="14"/>
      <c r="F15" s="14"/>
      <c r="G15" s="6">
        <f aca="true" t="shared" si="0" ref="G15:G23">H15/36</f>
        <v>4.5</v>
      </c>
      <c r="H15" s="6">
        <v>162</v>
      </c>
      <c r="I15" s="15">
        <f aca="true" t="shared" si="1" ref="I15:I22">J15+K15+L15</f>
        <v>54</v>
      </c>
      <c r="J15" s="14">
        <v>26</v>
      </c>
      <c r="K15" s="14">
        <v>28</v>
      </c>
      <c r="L15" s="16"/>
      <c r="M15" s="17">
        <f aca="true" t="shared" si="2" ref="M15:M23">H15-I15</f>
        <v>108</v>
      </c>
      <c r="N15" s="18"/>
      <c r="O15" s="19">
        <v>3.176470588235294</v>
      </c>
    </row>
    <row r="16" spans="1:15" ht="12.75">
      <c r="A16" s="12">
        <v>3</v>
      </c>
      <c r="B16" s="13" t="s">
        <v>26</v>
      </c>
      <c r="C16" s="12">
        <v>1</v>
      </c>
      <c r="D16" s="14"/>
      <c r="E16" s="14"/>
      <c r="F16" s="14"/>
      <c r="G16" s="6">
        <f t="shared" si="0"/>
        <v>4.5</v>
      </c>
      <c r="H16" s="6">
        <v>162</v>
      </c>
      <c r="I16" s="15">
        <f t="shared" si="1"/>
        <v>52</v>
      </c>
      <c r="J16" s="14">
        <v>26</v>
      </c>
      <c r="K16" s="14"/>
      <c r="L16" s="16">
        <v>26</v>
      </c>
      <c r="M16" s="17">
        <f t="shared" si="2"/>
        <v>110</v>
      </c>
      <c r="N16" s="18">
        <v>3.466666666666667</v>
      </c>
      <c r="O16" s="19"/>
    </row>
    <row r="17" spans="1:15" ht="12.75">
      <c r="A17" s="12">
        <v>4</v>
      </c>
      <c r="B17" s="20" t="s">
        <v>27</v>
      </c>
      <c r="C17" s="21">
        <v>1</v>
      </c>
      <c r="D17" s="22"/>
      <c r="E17" s="22"/>
      <c r="F17" s="22">
        <v>1</v>
      </c>
      <c r="G17" s="6">
        <f t="shared" si="0"/>
        <v>6</v>
      </c>
      <c r="H17" s="6">
        <v>216</v>
      </c>
      <c r="I17" s="15">
        <f t="shared" si="1"/>
        <v>68</v>
      </c>
      <c r="J17" s="22">
        <v>32</v>
      </c>
      <c r="K17" s="22"/>
      <c r="L17" s="23">
        <v>36</v>
      </c>
      <c r="M17" s="17">
        <f t="shared" si="2"/>
        <v>148</v>
      </c>
      <c r="N17" s="24">
        <v>4.533333333333333</v>
      </c>
      <c r="O17" s="19"/>
    </row>
    <row r="18" spans="1:15" ht="12.75">
      <c r="A18" s="12">
        <v>5</v>
      </c>
      <c r="B18" s="20" t="s">
        <v>28</v>
      </c>
      <c r="C18" s="21"/>
      <c r="D18" s="22">
        <v>1</v>
      </c>
      <c r="E18" s="22"/>
      <c r="F18" s="22"/>
      <c r="G18" s="6">
        <f t="shared" si="0"/>
        <v>4.5</v>
      </c>
      <c r="H18" s="6">
        <v>162</v>
      </c>
      <c r="I18" s="15">
        <f t="shared" si="1"/>
        <v>52</v>
      </c>
      <c r="J18" s="22">
        <v>26</v>
      </c>
      <c r="K18" s="22"/>
      <c r="L18" s="23">
        <v>26</v>
      </c>
      <c r="M18" s="17">
        <f t="shared" si="2"/>
        <v>110</v>
      </c>
      <c r="N18" s="24">
        <v>3.466666666666667</v>
      </c>
      <c r="O18" s="19"/>
    </row>
    <row r="19" spans="1:15" ht="12.75">
      <c r="A19" s="12">
        <v>6</v>
      </c>
      <c r="B19" s="20" t="s">
        <v>29</v>
      </c>
      <c r="C19" s="21">
        <v>1</v>
      </c>
      <c r="D19" s="22"/>
      <c r="E19" s="22"/>
      <c r="F19" s="22"/>
      <c r="G19" s="6">
        <f t="shared" si="0"/>
        <v>6</v>
      </c>
      <c r="H19" s="6">
        <v>216</v>
      </c>
      <c r="I19" s="15">
        <f t="shared" si="1"/>
        <v>60</v>
      </c>
      <c r="J19" s="22">
        <v>28</v>
      </c>
      <c r="K19" s="22"/>
      <c r="L19" s="23">
        <v>32</v>
      </c>
      <c r="M19" s="17">
        <f t="shared" si="2"/>
        <v>156</v>
      </c>
      <c r="N19" s="24">
        <v>4</v>
      </c>
      <c r="O19" s="19"/>
    </row>
    <row r="20" spans="1:15" ht="12.75">
      <c r="A20" s="12">
        <v>7</v>
      </c>
      <c r="B20" s="20" t="s">
        <v>30</v>
      </c>
      <c r="C20" s="21"/>
      <c r="D20" s="22">
        <v>2</v>
      </c>
      <c r="E20" s="22"/>
      <c r="F20" s="22"/>
      <c r="G20" s="6">
        <f t="shared" si="0"/>
        <v>1.5</v>
      </c>
      <c r="H20" s="6">
        <v>54</v>
      </c>
      <c r="I20" s="15">
        <f t="shared" si="1"/>
        <v>18</v>
      </c>
      <c r="J20" s="22">
        <v>8</v>
      </c>
      <c r="K20" s="22"/>
      <c r="L20" s="23">
        <v>10</v>
      </c>
      <c r="M20" s="17">
        <f t="shared" si="2"/>
        <v>36</v>
      </c>
      <c r="N20" s="24"/>
      <c r="O20" s="19">
        <v>1.0588235294117647</v>
      </c>
    </row>
    <row r="21" spans="1:15" ht="12.75">
      <c r="A21" s="12">
        <v>8</v>
      </c>
      <c r="B21" s="20" t="s">
        <v>31</v>
      </c>
      <c r="C21" s="21">
        <v>2</v>
      </c>
      <c r="D21" s="22"/>
      <c r="E21" s="22"/>
      <c r="F21" s="22"/>
      <c r="G21" s="6">
        <f t="shared" si="0"/>
        <v>6</v>
      </c>
      <c r="H21" s="6">
        <v>216</v>
      </c>
      <c r="I21" s="15">
        <f t="shared" si="1"/>
        <v>68</v>
      </c>
      <c r="J21" s="22">
        <v>34</v>
      </c>
      <c r="K21" s="22"/>
      <c r="L21" s="23">
        <v>34</v>
      </c>
      <c r="M21" s="17">
        <f t="shared" si="2"/>
        <v>148</v>
      </c>
      <c r="N21" s="24"/>
      <c r="O21" s="19">
        <v>4</v>
      </c>
    </row>
    <row r="22" spans="1:15" ht="12.75">
      <c r="A22" s="12">
        <v>9</v>
      </c>
      <c r="B22" s="20" t="s">
        <v>32</v>
      </c>
      <c r="C22" s="21">
        <v>2</v>
      </c>
      <c r="D22" s="22"/>
      <c r="E22" s="22"/>
      <c r="F22" s="22"/>
      <c r="G22" s="6">
        <f t="shared" si="0"/>
        <v>3</v>
      </c>
      <c r="H22" s="6">
        <v>108</v>
      </c>
      <c r="I22" s="15">
        <f t="shared" si="1"/>
        <v>32</v>
      </c>
      <c r="J22" s="22">
        <v>16</v>
      </c>
      <c r="K22" s="22"/>
      <c r="L22" s="23">
        <v>16</v>
      </c>
      <c r="M22" s="17">
        <f t="shared" si="2"/>
        <v>76</v>
      </c>
      <c r="N22" s="24"/>
      <c r="O22" s="19">
        <v>1.8823529411764706</v>
      </c>
    </row>
    <row r="23" spans="1:15" ht="13.5" thickBot="1">
      <c r="A23" s="12">
        <v>10</v>
      </c>
      <c r="B23" s="20" t="s">
        <v>33</v>
      </c>
      <c r="C23" s="21"/>
      <c r="D23" s="22">
        <v>2</v>
      </c>
      <c r="E23" s="22"/>
      <c r="F23" s="22"/>
      <c r="G23" s="6">
        <f t="shared" si="0"/>
        <v>1.5</v>
      </c>
      <c r="H23" s="25">
        <v>54</v>
      </c>
      <c r="I23" s="15">
        <f>J23+K23+L23</f>
        <v>18</v>
      </c>
      <c r="J23" s="22">
        <v>8</v>
      </c>
      <c r="K23" s="22"/>
      <c r="L23" s="23">
        <v>10</v>
      </c>
      <c r="M23" s="17">
        <f t="shared" si="2"/>
        <v>36</v>
      </c>
      <c r="N23" s="24"/>
      <c r="O23" s="19">
        <v>1.0588235294117647</v>
      </c>
    </row>
    <row r="24" spans="1:15" ht="13.5" thickBot="1">
      <c r="A24" s="120" t="s">
        <v>7</v>
      </c>
      <c r="B24" s="121"/>
      <c r="C24" s="26">
        <f>COUNT(C14:C23)</f>
        <v>7</v>
      </c>
      <c r="D24" s="27">
        <f>COUNT(D14:D23)</f>
        <v>3</v>
      </c>
      <c r="E24" s="28"/>
      <c r="F24" s="28">
        <f>COUNT(F14:F17)</f>
        <v>1</v>
      </c>
      <c r="G24" s="26">
        <f>SUM(G15:G23,G14)</f>
        <v>42</v>
      </c>
      <c r="H24" s="29">
        <f>SUM(H15:H23,H14)</f>
        <v>1512</v>
      </c>
      <c r="I24" s="28">
        <f>SUM(I15:I23)</f>
        <v>422</v>
      </c>
      <c r="J24" s="26">
        <f>SUM(J15:J23)</f>
        <v>204</v>
      </c>
      <c r="K24" s="26">
        <f>SUM(K15:K23)</f>
        <v>28</v>
      </c>
      <c r="L24" s="26">
        <f>SUM(L15:L23)</f>
        <v>190</v>
      </c>
      <c r="M24" s="26">
        <f>SUM(M15:M23)</f>
        <v>928</v>
      </c>
      <c r="N24" s="30">
        <v>15.466666666666667</v>
      </c>
      <c r="O24" s="31">
        <v>14.117647058823529</v>
      </c>
    </row>
    <row r="25" spans="1:15" ht="13.5" thickBot="1">
      <c r="A25" s="147" t="s">
        <v>34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9"/>
    </row>
    <row r="26" spans="1:15" ht="12.75">
      <c r="A26" s="141" t="s">
        <v>35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3"/>
    </row>
    <row r="27" spans="1:15" ht="12.75">
      <c r="A27" s="32"/>
      <c r="B27" s="13" t="s">
        <v>36</v>
      </c>
      <c r="C27" s="12"/>
      <c r="D27" s="14">
        <v>2</v>
      </c>
      <c r="E27" s="14"/>
      <c r="F27" s="14"/>
      <c r="G27" s="33">
        <f>H27/36</f>
        <v>2</v>
      </c>
      <c r="H27" s="33">
        <v>72</v>
      </c>
      <c r="I27" s="34">
        <f>J27+K27+L27</f>
        <v>24</v>
      </c>
      <c r="J27" s="14">
        <v>12</v>
      </c>
      <c r="K27" s="14"/>
      <c r="L27" s="16">
        <v>12</v>
      </c>
      <c r="M27" s="17">
        <f>H27-I27</f>
        <v>48</v>
      </c>
      <c r="N27" s="24"/>
      <c r="O27" s="19">
        <f>I27/O9</f>
        <v>1.411764705882353</v>
      </c>
    </row>
    <row r="28" spans="1:15" ht="12.75">
      <c r="A28" s="32"/>
      <c r="B28" s="35" t="s">
        <v>37</v>
      </c>
      <c r="C28" s="12"/>
      <c r="D28" s="14">
        <v>2</v>
      </c>
      <c r="E28" s="14"/>
      <c r="F28" s="14"/>
      <c r="G28" s="33">
        <f>H28/36</f>
        <v>2</v>
      </c>
      <c r="H28" s="33">
        <v>72</v>
      </c>
      <c r="I28" s="34">
        <f>J28+K28+L28</f>
        <v>24</v>
      </c>
      <c r="J28" s="14">
        <v>12</v>
      </c>
      <c r="K28" s="14"/>
      <c r="L28" s="16">
        <v>12</v>
      </c>
      <c r="M28" s="17">
        <f>H28-I28</f>
        <v>48</v>
      </c>
      <c r="N28" s="24"/>
      <c r="O28" s="19">
        <f>I28/O9</f>
        <v>1.411764705882353</v>
      </c>
    </row>
    <row r="29" spans="1:15" ht="12.75">
      <c r="A29" s="32"/>
      <c r="B29" s="36" t="s">
        <v>38</v>
      </c>
      <c r="C29" s="21"/>
      <c r="D29" s="22">
        <v>2</v>
      </c>
      <c r="E29" s="22"/>
      <c r="F29" s="22"/>
      <c r="G29" s="33">
        <f>H29/36</f>
        <v>2</v>
      </c>
      <c r="H29" s="37">
        <v>72</v>
      </c>
      <c r="I29" s="34">
        <f>J29+K29+L29</f>
        <v>24</v>
      </c>
      <c r="J29" s="22">
        <v>0</v>
      </c>
      <c r="K29" s="22">
        <v>24</v>
      </c>
      <c r="L29" s="23">
        <v>0</v>
      </c>
      <c r="M29" s="17">
        <f>H29-I29</f>
        <v>48</v>
      </c>
      <c r="N29" s="24">
        <f>I29/N9</f>
        <v>1.6</v>
      </c>
      <c r="O29" s="19"/>
    </row>
    <row r="30" spans="1:15" ht="13.5" thickBot="1">
      <c r="A30" s="32"/>
      <c r="B30" s="38"/>
      <c r="C30" s="12"/>
      <c r="D30" s="14"/>
      <c r="E30" s="14"/>
      <c r="F30" s="14"/>
      <c r="G30" s="33"/>
      <c r="H30" s="39"/>
      <c r="I30" s="34"/>
      <c r="J30" s="14"/>
      <c r="K30" s="14"/>
      <c r="L30" s="40"/>
      <c r="M30" s="17"/>
      <c r="N30" s="24"/>
      <c r="O30" s="19"/>
    </row>
    <row r="31" spans="1:15" ht="13.5" thickBot="1">
      <c r="A31" s="120" t="s">
        <v>7</v>
      </c>
      <c r="B31" s="121"/>
      <c r="C31" s="26">
        <f>COUNT(C27:C30)</f>
        <v>0</v>
      </c>
      <c r="D31" s="26">
        <f>COUNT(D27:D30)</f>
        <v>3</v>
      </c>
      <c r="E31" s="28"/>
      <c r="F31" s="28">
        <f>COUNT(F27:F28)</f>
        <v>0</v>
      </c>
      <c r="G31" s="26">
        <f aca="true" t="shared" si="3" ref="G31:M31">SUM(G27:G30)</f>
        <v>6</v>
      </c>
      <c r="H31" s="29">
        <f t="shared" si="3"/>
        <v>216</v>
      </c>
      <c r="I31" s="28">
        <f t="shared" si="3"/>
        <v>72</v>
      </c>
      <c r="J31" s="26">
        <f t="shared" si="3"/>
        <v>24</v>
      </c>
      <c r="K31" s="26">
        <f t="shared" si="3"/>
        <v>24</v>
      </c>
      <c r="L31" s="26">
        <f t="shared" si="3"/>
        <v>24</v>
      </c>
      <c r="M31" s="26">
        <f t="shared" si="3"/>
        <v>144</v>
      </c>
      <c r="N31" s="30">
        <f>SUM(N27:N30)</f>
        <v>1.6</v>
      </c>
      <c r="O31" s="31">
        <f>SUM(O27:O30)</f>
        <v>2.823529411764706</v>
      </c>
    </row>
    <row r="32" spans="1:15" ht="12.75">
      <c r="A32" s="144" t="s">
        <v>39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6"/>
    </row>
    <row r="33" spans="1:15" ht="12.75">
      <c r="A33" s="41"/>
      <c r="B33" s="42" t="s">
        <v>40</v>
      </c>
      <c r="C33" s="136"/>
      <c r="D33" s="52">
        <v>1</v>
      </c>
      <c r="E33" s="52"/>
      <c r="F33" s="52"/>
      <c r="G33" s="9">
        <f>H33/36</f>
        <v>1.5</v>
      </c>
      <c r="H33" s="130">
        <v>54</v>
      </c>
      <c r="I33" s="128">
        <f>J33+K33+L33</f>
        <v>18</v>
      </c>
      <c r="J33" s="128">
        <v>8</v>
      </c>
      <c r="K33" s="128"/>
      <c r="L33" s="128">
        <v>10</v>
      </c>
      <c r="M33" s="130">
        <f>H33-I33</f>
        <v>36</v>
      </c>
      <c r="N33" s="101">
        <f>I33/N9</f>
        <v>1.2</v>
      </c>
      <c r="O33" s="103"/>
    </row>
    <row r="34" spans="1:15" ht="12.75">
      <c r="A34" s="43"/>
      <c r="B34" s="44" t="s">
        <v>41</v>
      </c>
      <c r="C34" s="137"/>
      <c r="D34" s="53"/>
      <c r="E34" s="53"/>
      <c r="F34" s="53"/>
      <c r="G34" s="131"/>
      <c r="H34" s="140"/>
      <c r="I34" s="129"/>
      <c r="J34" s="129"/>
      <c r="K34" s="129"/>
      <c r="L34" s="129"/>
      <c r="M34" s="129"/>
      <c r="N34" s="135"/>
      <c r="O34" s="80"/>
    </row>
    <row r="35" spans="1:15" ht="12.75">
      <c r="A35" s="43"/>
      <c r="B35" s="13" t="s">
        <v>42</v>
      </c>
      <c r="C35" s="136"/>
      <c r="D35" s="52">
        <v>2</v>
      </c>
      <c r="E35" s="52"/>
      <c r="F35" s="138"/>
      <c r="G35" s="9">
        <f>H35/36</f>
        <v>1.5</v>
      </c>
      <c r="H35" s="130">
        <v>54</v>
      </c>
      <c r="I35" s="128">
        <f>J35+K35+L35</f>
        <v>18</v>
      </c>
      <c r="J35" s="128">
        <v>10</v>
      </c>
      <c r="K35" s="128"/>
      <c r="L35" s="128">
        <v>8</v>
      </c>
      <c r="M35" s="130">
        <f>H35-I35</f>
        <v>36</v>
      </c>
      <c r="N35" s="101"/>
      <c r="O35" s="103">
        <v>1</v>
      </c>
    </row>
    <row r="36" spans="1:15" ht="12.75">
      <c r="A36" s="43"/>
      <c r="B36" s="44" t="s">
        <v>43</v>
      </c>
      <c r="C36" s="137"/>
      <c r="D36" s="53"/>
      <c r="E36" s="53"/>
      <c r="F36" s="139"/>
      <c r="G36" s="131"/>
      <c r="H36" s="140"/>
      <c r="I36" s="129"/>
      <c r="J36" s="129"/>
      <c r="K36" s="129"/>
      <c r="L36" s="129"/>
      <c r="M36" s="129"/>
      <c r="N36" s="135"/>
      <c r="O36" s="80"/>
    </row>
    <row r="37" spans="1:15" ht="12.75">
      <c r="A37" s="32"/>
      <c r="B37" s="45"/>
      <c r="C37" s="48"/>
      <c r="D37" s="50"/>
      <c r="E37" s="50"/>
      <c r="F37" s="52"/>
      <c r="G37" s="9"/>
      <c r="H37" s="130"/>
      <c r="I37" s="128"/>
      <c r="J37" s="128"/>
      <c r="K37" s="133"/>
      <c r="L37" s="128"/>
      <c r="M37" s="130"/>
      <c r="N37" s="101"/>
      <c r="O37" s="103"/>
    </row>
    <row r="38" spans="1:15" ht="13.5" thickBot="1">
      <c r="A38" s="46"/>
      <c r="B38" s="47"/>
      <c r="C38" s="49"/>
      <c r="D38" s="51"/>
      <c r="E38" s="51"/>
      <c r="F38" s="53"/>
      <c r="G38" s="131"/>
      <c r="H38" s="132"/>
      <c r="I38" s="129"/>
      <c r="J38" s="129"/>
      <c r="K38" s="134"/>
      <c r="L38" s="129"/>
      <c r="M38" s="129"/>
      <c r="N38" s="102"/>
      <c r="O38" s="79"/>
    </row>
    <row r="39" spans="1:15" ht="13.5" thickBot="1">
      <c r="A39" s="120" t="s">
        <v>7</v>
      </c>
      <c r="B39" s="121"/>
      <c r="C39" s="54">
        <f>COUNT(C33:C38)</f>
        <v>0</v>
      </c>
      <c r="D39" s="55">
        <f>COUNT(D33:D38)</f>
        <v>2</v>
      </c>
      <c r="E39" s="55"/>
      <c r="F39" s="55">
        <f>COUNT(F33:F38)</f>
        <v>0</v>
      </c>
      <c r="G39" s="56">
        <f aca="true" t="shared" si="4" ref="G39:M39">SUM(G33:G38)</f>
        <v>3</v>
      </c>
      <c r="H39" s="56">
        <f t="shared" si="4"/>
        <v>108</v>
      </c>
      <c r="I39" s="56">
        <f t="shared" si="4"/>
        <v>36</v>
      </c>
      <c r="J39" s="57">
        <f t="shared" si="4"/>
        <v>18</v>
      </c>
      <c r="K39" s="58">
        <f t="shared" si="4"/>
        <v>0</v>
      </c>
      <c r="L39" s="57">
        <f t="shared" si="4"/>
        <v>18</v>
      </c>
      <c r="M39" s="56">
        <f t="shared" si="4"/>
        <v>72</v>
      </c>
      <c r="N39" s="30">
        <f>SUM(N33:N38)</f>
        <v>1.2</v>
      </c>
      <c r="O39" s="31">
        <f>SUM(O33:O38)</f>
        <v>1</v>
      </c>
    </row>
    <row r="40" spans="1:15" ht="12.75">
      <c r="A40" s="59"/>
      <c r="B40" s="60"/>
      <c r="C40" s="61"/>
      <c r="D40" s="62"/>
      <c r="E40" s="62"/>
      <c r="F40" s="62"/>
      <c r="G40" s="63"/>
      <c r="H40" s="63"/>
      <c r="I40" s="63"/>
      <c r="J40" s="64"/>
      <c r="K40" s="65"/>
      <c r="L40" s="64"/>
      <c r="M40" s="63"/>
      <c r="N40" s="66"/>
      <c r="O40" s="67"/>
    </row>
    <row r="41" spans="1:15" ht="12.75">
      <c r="A41" s="122" t="s">
        <v>44</v>
      </c>
      <c r="B41" s="123"/>
      <c r="C41" s="68"/>
      <c r="D41" s="69"/>
      <c r="E41" s="69"/>
      <c r="F41" s="69"/>
      <c r="G41" s="70"/>
      <c r="H41" s="70"/>
      <c r="I41" s="70"/>
      <c r="J41" s="71"/>
      <c r="K41" s="72"/>
      <c r="L41" s="71"/>
      <c r="M41" s="70"/>
      <c r="N41" s="73"/>
      <c r="O41" s="74"/>
    </row>
    <row r="42" spans="1:15" ht="12.75">
      <c r="A42" s="75"/>
      <c r="B42" s="76" t="s">
        <v>45</v>
      </c>
      <c r="C42" s="68"/>
      <c r="D42" s="77">
        <v>1</v>
      </c>
      <c r="E42" s="77"/>
      <c r="F42" s="69"/>
      <c r="G42" s="78">
        <f>H42/36</f>
        <v>6</v>
      </c>
      <c r="H42" s="78">
        <v>216</v>
      </c>
      <c r="I42" s="70"/>
      <c r="J42" s="71"/>
      <c r="K42" s="72"/>
      <c r="L42" s="71"/>
      <c r="M42" s="70"/>
      <c r="N42" s="73"/>
      <c r="O42" s="74"/>
    </row>
    <row r="43" spans="1:15" ht="13.5" thickBot="1">
      <c r="A43" s="75"/>
      <c r="B43" s="76" t="s">
        <v>46</v>
      </c>
      <c r="C43" s="68"/>
      <c r="D43" s="77">
        <v>2</v>
      </c>
      <c r="E43" s="77"/>
      <c r="F43" s="69"/>
      <c r="G43" s="78">
        <f>H43/36</f>
        <v>3</v>
      </c>
      <c r="H43" s="78">
        <v>108</v>
      </c>
      <c r="I43" s="70"/>
      <c r="J43" s="71"/>
      <c r="K43" s="72"/>
      <c r="L43" s="71"/>
      <c r="M43" s="70"/>
      <c r="N43" s="73"/>
      <c r="O43" s="74"/>
    </row>
    <row r="44" spans="1:15" ht="13.5" thickBot="1">
      <c r="A44" s="124" t="s">
        <v>47</v>
      </c>
      <c r="B44" s="125"/>
      <c r="C44" s="54">
        <f>COUNT(C40:C43)</f>
        <v>0</v>
      </c>
      <c r="D44" s="54">
        <f>COUNT(D40:D43)</f>
        <v>2</v>
      </c>
      <c r="E44" s="54"/>
      <c r="F44" s="54">
        <f>COUNT(F40:F43)</f>
        <v>0</v>
      </c>
      <c r="G44" s="56">
        <f>SUM(G42:G43)</f>
        <v>9</v>
      </c>
      <c r="H44" s="56">
        <f>SUM(H42:H43)</f>
        <v>324</v>
      </c>
      <c r="I44" s="56"/>
      <c r="J44" s="57"/>
      <c r="K44" s="58"/>
      <c r="L44" s="57"/>
      <c r="M44" s="56"/>
      <c r="N44" s="30"/>
      <c r="O44" s="31"/>
    </row>
    <row r="45" spans="1:15" ht="13.5" thickBot="1">
      <c r="A45" s="81"/>
      <c r="B45" s="82"/>
      <c r="C45" s="83"/>
      <c r="D45" s="84"/>
      <c r="E45" s="84"/>
      <c r="F45" s="84"/>
      <c r="G45" s="85"/>
      <c r="H45" s="85"/>
      <c r="I45" s="85"/>
      <c r="J45" s="86"/>
      <c r="K45" s="87"/>
      <c r="L45" s="86"/>
      <c r="M45" s="85"/>
      <c r="N45" s="88"/>
      <c r="O45" s="89"/>
    </row>
    <row r="46" spans="1:15" ht="13.5" thickBot="1">
      <c r="A46" s="126" t="s">
        <v>7</v>
      </c>
      <c r="B46" s="127"/>
      <c r="C46" s="90">
        <f>C24+C31+C39</f>
        <v>7</v>
      </c>
      <c r="D46" s="91">
        <f>D24+D31+D39</f>
        <v>8</v>
      </c>
      <c r="E46" s="91"/>
      <c r="F46" s="91">
        <f>F24+F31+F39</f>
        <v>1</v>
      </c>
      <c r="G46" s="92">
        <f aca="true" t="shared" si="5" ref="G46:N46">G24+G31+G39+G44</f>
        <v>60</v>
      </c>
      <c r="H46" s="92">
        <f t="shared" si="5"/>
        <v>2160</v>
      </c>
      <c r="I46" s="92">
        <f t="shared" si="5"/>
        <v>530</v>
      </c>
      <c r="J46" s="92">
        <f t="shared" si="5"/>
        <v>246</v>
      </c>
      <c r="K46" s="92">
        <f t="shared" si="5"/>
        <v>52</v>
      </c>
      <c r="L46" s="92">
        <f t="shared" si="5"/>
        <v>232</v>
      </c>
      <c r="M46" s="92">
        <f t="shared" si="5"/>
        <v>1144</v>
      </c>
      <c r="N46" s="93">
        <f t="shared" si="5"/>
        <v>18.266666666666666</v>
      </c>
      <c r="O46" s="94">
        <v>18</v>
      </c>
    </row>
    <row r="47" spans="1:15" ht="12.75">
      <c r="A47" s="108" t="s">
        <v>48</v>
      </c>
      <c r="B47" s="108"/>
      <c r="C47" s="108"/>
      <c r="D47" s="108"/>
      <c r="E47" s="108"/>
      <c r="F47" s="108"/>
      <c r="G47" s="109"/>
      <c r="H47" s="95"/>
      <c r="I47" s="114" t="s">
        <v>8</v>
      </c>
      <c r="J47" s="115"/>
      <c r="K47" s="115"/>
      <c r="L47" s="115"/>
      <c r="M47" s="115"/>
      <c r="N47" s="96"/>
      <c r="O47" s="97"/>
    </row>
    <row r="48" spans="1:15" ht="12.75">
      <c r="A48" s="110"/>
      <c r="B48" s="110"/>
      <c r="C48" s="110"/>
      <c r="D48" s="110"/>
      <c r="E48" s="110"/>
      <c r="F48" s="110"/>
      <c r="G48" s="111"/>
      <c r="H48" s="98"/>
      <c r="I48" s="116" t="s">
        <v>15</v>
      </c>
      <c r="J48" s="117"/>
      <c r="K48" s="117"/>
      <c r="L48" s="117"/>
      <c r="M48" s="117"/>
      <c r="N48" s="99">
        <v>3</v>
      </c>
      <c r="O48" s="100">
        <v>4</v>
      </c>
    </row>
    <row r="49" spans="1:15" ht="12.75">
      <c r="A49" s="110"/>
      <c r="B49" s="110"/>
      <c r="C49" s="110"/>
      <c r="D49" s="110"/>
      <c r="E49" s="110"/>
      <c r="F49" s="110"/>
      <c r="G49" s="111"/>
      <c r="H49" s="98"/>
      <c r="I49" s="116" t="s">
        <v>16</v>
      </c>
      <c r="J49" s="117"/>
      <c r="K49" s="117"/>
      <c r="L49" s="117"/>
      <c r="M49" s="117"/>
      <c r="N49" s="99">
        <v>4</v>
      </c>
      <c r="O49" s="100">
        <v>9</v>
      </c>
    </row>
    <row r="50" spans="1:15" ht="12.75">
      <c r="A50" s="110"/>
      <c r="B50" s="110"/>
      <c r="C50" s="110"/>
      <c r="D50" s="110"/>
      <c r="E50" s="110"/>
      <c r="F50" s="110"/>
      <c r="G50" s="111"/>
      <c r="H50" s="104"/>
      <c r="I50" s="116" t="s">
        <v>17</v>
      </c>
      <c r="J50" s="117"/>
      <c r="K50" s="117"/>
      <c r="L50" s="117"/>
      <c r="M50" s="117"/>
      <c r="N50" s="99">
        <v>1</v>
      </c>
      <c r="O50" s="100"/>
    </row>
    <row r="51" spans="1:15" ht="13.5" thickBot="1">
      <c r="A51" s="112"/>
      <c r="B51" s="112"/>
      <c r="C51" s="112"/>
      <c r="D51" s="112"/>
      <c r="E51" s="112"/>
      <c r="F51" s="112"/>
      <c r="G51" s="113"/>
      <c r="H51" s="105"/>
      <c r="I51" s="118"/>
      <c r="J51" s="119"/>
      <c r="K51" s="119"/>
      <c r="L51" s="119"/>
      <c r="M51" s="119"/>
      <c r="N51" s="106"/>
      <c r="O51" s="107"/>
    </row>
  </sheetData>
  <mergeCells count="80">
    <mergeCell ref="A1:O1"/>
    <mergeCell ref="A2:O2"/>
    <mergeCell ref="A3:A10"/>
    <mergeCell ref="B3:B10"/>
    <mergeCell ref="C3:F7"/>
    <mergeCell ref="G3:M3"/>
    <mergeCell ref="N3:O5"/>
    <mergeCell ref="G4:G10"/>
    <mergeCell ref="H4:H10"/>
    <mergeCell ref="I4:L4"/>
    <mergeCell ref="J5:L5"/>
    <mergeCell ref="J6:J10"/>
    <mergeCell ref="K6:K10"/>
    <mergeCell ref="L6:L10"/>
    <mergeCell ref="N6:O6"/>
    <mergeCell ref="C8:C10"/>
    <mergeCell ref="D8:D10"/>
    <mergeCell ref="E8:F8"/>
    <mergeCell ref="N8:O8"/>
    <mergeCell ref="E9:E10"/>
    <mergeCell ref="F9:F10"/>
    <mergeCell ref="N10:O10"/>
    <mergeCell ref="M4:M10"/>
    <mergeCell ref="I5:I10"/>
    <mergeCell ref="A12:O12"/>
    <mergeCell ref="A13:O13"/>
    <mergeCell ref="A24:B24"/>
    <mergeCell ref="A25:O25"/>
    <mergeCell ref="A26:O26"/>
    <mergeCell ref="A31:B31"/>
    <mergeCell ref="A32:O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A39:B39"/>
    <mergeCell ref="A41:B41"/>
    <mergeCell ref="A44:B44"/>
    <mergeCell ref="A46:B46"/>
    <mergeCell ref="A47:G51"/>
    <mergeCell ref="I47:M47"/>
    <mergeCell ref="I48:M48"/>
    <mergeCell ref="I49:M49"/>
    <mergeCell ref="I50:M50"/>
    <mergeCell ref="I51:M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2017-04-14T10:48:40Z</dcterms:modified>
  <cp:category/>
  <cp:version/>
  <cp:contentType/>
  <cp:contentStatus/>
</cp:coreProperties>
</file>